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7" documentId="8_{4A3A3EAC-FE39-4E0A-BC16-C581758B5021}" xr6:coauthVersionLast="47" xr6:coauthVersionMax="47" xr10:uidLastSave="{3253EEB9-D5FB-4AC4-906C-F37E86024A73}"/>
  <bookViews>
    <workbookView xWindow="-110" yWindow="-110" windowWidth="19420" windowHeight="10420" tabRatio="831" xr2:uid="{AC284D80-DBFD-412C-922E-70FDE04740B0}"/>
  </bookViews>
  <sheets>
    <sheet name="Aperçu général" sheetId="1" r:id="rId1"/>
    <sheet name="Connie Dejak" sheetId="19" r:id="rId2"/>
    <sheet name="Janet Ihm" sheetId="18" r:id="rId3"/>
    <sheet name="David Lobo" sheetId="21" r:id="rId4"/>
    <sheet name="Ian Menard" sheetId="22" r:id="rId5"/>
    <sheet name="Denny Palarchio" sheetId="1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2" l="1"/>
  <c r="P7" i="22"/>
  <c r="O7" i="22"/>
  <c r="M7" i="22"/>
  <c r="L7" i="22"/>
  <c r="K7" i="22"/>
  <c r="J7" i="22"/>
  <c r="I7" i="22"/>
  <c r="N6" i="22"/>
  <c r="Q6" i="22" s="1"/>
  <c r="Q7" i="22" s="1"/>
  <c r="N6" i="21"/>
  <c r="Q6" i="21" s="1"/>
  <c r="K8" i="21"/>
  <c r="K9" i="21" s="1"/>
  <c r="P9" i="21"/>
  <c r="O9" i="21"/>
  <c r="M9" i="21"/>
  <c r="L9" i="21"/>
  <c r="I9" i="21"/>
  <c r="N7" i="21"/>
  <c r="Q7" i="21" s="1"/>
  <c r="P9" i="18"/>
  <c r="O9" i="18"/>
  <c r="M9" i="18"/>
  <c r="L9" i="18"/>
  <c r="K9" i="18"/>
  <c r="I9" i="18"/>
  <c r="N6" i="18"/>
  <c r="N8" i="18"/>
  <c r="Q8" i="18" s="1"/>
  <c r="J7" i="18"/>
  <c r="J9" i="18" s="1"/>
  <c r="Q6" i="18" l="1"/>
  <c r="N7" i="22"/>
  <c r="N8" i="21"/>
  <c r="Q8" i="21" s="1"/>
  <c r="Q9" i="21" s="1"/>
  <c r="J9" i="21"/>
  <c r="P7" i="19"/>
  <c r="O7" i="19"/>
  <c r="M7" i="19"/>
  <c r="L7" i="19"/>
  <c r="K7" i="19"/>
  <c r="J7" i="19"/>
  <c r="N6" i="19"/>
  <c r="N9" i="21" l="1"/>
  <c r="N7" i="19"/>
  <c r="Q6" i="19"/>
  <c r="Q7" i="19" s="1"/>
  <c r="I7" i="19"/>
  <c r="P7" i="16"/>
  <c r="O7" i="16"/>
  <c r="M7" i="16"/>
  <c r="L7" i="16"/>
  <c r="K7" i="16"/>
  <c r="J7" i="16"/>
  <c r="I7" i="16"/>
  <c r="N6" i="16"/>
  <c r="Q6" i="16" s="1"/>
  <c r="N7" i="18" l="1"/>
  <c r="N9" i="18" s="1"/>
  <c r="N7" i="16"/>
  <c r="Q7" i="16"/>
  <c r="Q7" i="18" l="1"/>
  <c r="Q9" i="18" s="1"/>
</calcChain>
</file>

<file path=xl/sharedStrings.xml><?xml version="1.0" encoding="utf-8"?>
<sst xmlns="http://schemas.openxmlformats.org/spreadsheetml/2006/main" count="141" uniqueCount="40">
  <si>
    <t>Frais de voyage, de repas et d’accueil
Exercice 2022-2023, quatrième trimestre</t>
  </si>
  <si>
    <t>Nom</t>
  </si>
  <si>
    <t>Poste</t>
  </si>
  <si>
    <t>Objectif</t>
  </si>
  <si>
    <t>Date de début</t>
  </si>
  <si>
    <t>Date de fin</t>
  </si>
  <si>
    <t>Destination</t>
  </si>
  <si>
    <t>Participants</t>
  </si>
  <si>
    <t>Autres participants</t>
  </si>
  <si>
    <t>Tarif aérien</t>
  </si>
  <si>
    <t>Autre moyen de transport</t>
  </si>
  <si>
    <t>Hébergement</t>
  </si>
  <si>
    <t>Repas</t>
  </si>
  <si>
    <t>Imprévus</t>
  </si>
  <si>
    <t>SOUS-TOTAL</t>
  </si>
  <si>
    <t>Autres dépenses</t>
  </si>
  <si>
    <t>TOTAL</t>
  </si>
  <si>
    <t>Conférence</t>
  </si>
  <si>
    <t>Nevada</t>
  </si>
  <si>
    <t xml:space="preserve"> </t>
  </si>
  <si>
    <t>Connie Dejak</t>
  </si>
  <si>
    <t>Membre du Conseil</t>
  </si>
  <si>
    <t>Réunion</t>
  </si>
  <si>
    <t>Janet Ihm</t>
  </si>
  <si>
    <t>Vice-présidente, Stratégie des canaux et expérience numérique</t>
  </si>
  <si>
    <t>Californie</t>
  </si>
  <si>
    <t>Visites de magasins</t>
  </si>
  <si>
    <t>Ottawa</t>
  </si>
  <si>
    <t>David Lobo</t>
  </si>
  <si>
    <t>Président et directeur général</t>
  </si>
  <si>
    <t>Sudbury</t>
  </si>
  <si>
    <t>North Bay</t>
  </si>
  <si>
    <t>Ian Menard</t>
  </si>
  <si>
    <t>Vice-président, Planification stratégique et transformation</t>
  </si>
  <si>
    <t>Réunions</t>
  </si>
  <si>
    <t>Ontario</t>
  </si>
  <si>
    <t>Denny Palacrchio</t>
  </si>
  <si>
    <t xml:space="preserve">Directeur de l’exploitation </t>
  </si>
  <si>
    <t>La Directive sur les frais de déplacement, de repas et d’accueil du gouvernement de l’Ontario énonce les règles et les principes régissant le remboursement des frais de déplacement, de repas et d’accueil afin d'assurer des pratiques justes et raisonnables.  Elle fournit un cadre de responsabilité pour guider la surveillance efficace des ressources publiques consacrées aux frais de voyage, de repas et d’accueil.
Les frais de voyage, de repas et d’accueil engagés par certaines personnes au sein de tous les organismes de l’Ontario doivent être affichés publiquement sur leurs sites Web.  Pour la Société Ontarienne du Cannibis (OCS), ces personnes sont le président de l’OCRC, le conseil d’administration de l’OCRC, le président-directeur général de l’OCS et l'équipe de direction de l’OCS qui relève du président-directeur général.
Les informations sur ce site Web seront mises à jour tous les trimestres.</t>
  </si>
  <si>
    <t>Frais d’accueil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</si>
</sst>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23"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1"/>
      <color rgb="FF262626"/>
      <name val="Calibri"/>
      <family val="2"/>
      <scheme val="minor"/>
    </font>
    <font>
      <sz val="11"/>
      <color indexed="8"/>
      <name val="Calibri"/>
      <family val="2"/>
      <scheme val="minor"/>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6">
    <xf numFmtId="0" fontId="0" fillId="0" borderId="0" xfId="0"/>
    <xf numFmtId="0" fontId="3" fillId="0" borderId="0" xfId="0" applyFont="1"/>
    <xf numFmtId="0" fontId="3" fillId="0" borderId="0" xfId="0" applyFont="1" applyAlignment="1">
      <alignment horizontal="left" vertical="center"/>
    </xf>
    <xf numFmtId="43" fontId="0" fillId="0" borderId="0" xfId="1" applyFont="1"/>
    <xf numFmtId="0" fontId="0" fillId="2"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2" fontId="20" fillId="0" borderId="0" xfId="0" applyNumberFormat="1" applyFont="1"/>
    <xf numFmtId="0" fontId="3" fillId="2" borderId="0" xfId="0" applyFont="1" applyFill="1"/>
    <xf numFmtId="0" fontId="5" fillId="2" borderId="0" xfId="0" applyFont="1" applyFill="1" applyAlignment="1">
      <alignment vertical="top" wrapText="1"/>
    </xf>
    <xf numFmtId="0" fontId="21" fillId="0" borderId="0" xfId="0" applyFont="1"/>
    <xf numFmtId="0" fontId="2" fillId="0" borderId="0" xfId="0" applyFont="1" applyAlignment="1">
      <alignment horizontal="left" vertical="top" wrapText="1"/>
    </xf>
    <xf numFmtId="164" fontId="2" fillId="0" borderId="0" xfId="3" applyNumberFormat="1" applyFont="1" applyFill="1" applyBorder="1" applyAlignment="1">
      <alignment horizontal="right" vertical="top" wrapText="1"/>
    </xf>
    <xf numFmtId="4" fontId="0" fillId="0" borderId="0" xfId="0" applyNumberFormat="1"/>
    <xf numFmtId="164" fontId="22" fillId="0" borderId="0" xfId="3" applyNumberFormat="1" applyFont="1" applyFill="1" applyBorder="1" applyAlignment="1">
      <alignment horizontal="right" vertical="top" wrapText="1"/>
    </xf>
    <xf numFmtId="0" fontId="22" fillId="0" borderId="0" xfId="0" applyFont="1" applyAlignment="1">
      <alignment horizontal="left" vertical="top" wrapText="1"/>
    </xf>
    <xf numFmtId="0" fontId="0" fillId="0" borderId="0" xfId="0" applyAlignment="1">
      <alignment vertical="center" wrapText="1"/>
    </xf>
    <xf numFmtId="43" fontId="20" fillId="0" borderId="0" xfId="1" applyFont="1"/>
    <xf numFmtId="14" fontId="2" fillId="3" borderId="1" xfId="0" applyNumberFormat="1" applyFont="1" applyFill="1" applyBorder="1" applyAlignment="1">
      <alignment horizontal="left" vertical="top" wrapText="1"/>
    </xf>
    <xf numFmtId="14" fontId="20" fillId="0" borderId="0" xfId="0" applyNumberFormat="1" applyFont="1" applyAlignment="1">
      <alignment horizontal="center"/>
    </xf>
    <xf numFmtId="14" fontId="0" fillId="0" borderId="0" xfId="0" applyNumberFormat="1" applyAlignment="1">
      <alignment horizontal="center"/>
    </xf>
    <xf numFmtId="14" fontId="0" fillId="0" borderId="0" xfId="0" applyNumberFormat="1"/>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88900</xdr:colOff>
      <xdr:row>0</xdr:row>
      <xdr:rowOff>76200</xdr:rowOff>
    </xdr:from>
    <xdr:ext cx="1503795" cy="594265"/>
    <xdr:pic>
      <xdr:nvPicPr>
        <xdr:cNvPr id="2" name="Picture 1">
          <a:extLst>
            <a:ext uri="{FF2B5EF4-FFF2-40B4-BE49-F238E27FC236}">
              <a16:creationId xmlns:a16="http://schemas.microsoft.com/office/drawing/2014/main" id="{6986F42F-AAE7-49EB-B3A7-A8475ED0F6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7620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57150</xdr:rowOff>
    </xdr:from>
    <xdr:ext cx="1503795" cy="594265"/>
    <xdr:pic>
      <xdr:nvPicPr>
        <xdr:cNvPr id="2" name="Picture 1">
          <a:extLst>
            <a:ext uri="{FF2B5EF4-FFF2-40B4-BE49-F238E27FC236}">
              <a16:creationId xmlns:a16="http://schemas.microsoft.com/office/drawing/2014/main" id="{2823C3CC-6F5C-4222-B68C-BE67EC9506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03795" cy="5942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142875</xdr:colOff>
      <xdr:row>0</xdr:row>
      <xdr:rowOff>57150</xdr:rowOff>
    </xdr:from>
    <xdr:ext cx="1503795" cy="594265"/>
    <xdr:pic>
      <xdr:nvPicPr>
        <xdr:cNvPr id="2" name="Picture 1">
          <a:extLst>
            <a:ext uri="{FF2B5EF4-FFF2-40B4-BE49-F238E27FC236}">
              <a16:creationId xmlns:a16="http://schemas.microsoft.com/office/drawing/2014/main" id="{C045C146-01F0-4F22-8A3D-F19A4C6A37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03795" cy="59426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76200</xdr:rowOff>
    </xdr:from>
    <xdr:ext cx="1503795" cy="594265"/>
    <xdr:pic>
      <xdr:nvPicPr>
        <xdr:cNvPr id="2" name="Picture 1">
          <a:extLst>
            <a:ext uri="{FF2B5EF4-FFF2-40B4-BE49-F238E27FC236}">
              <a16:creationId xmlns:a16="http://schemas.microsoft.com/office/drawing/2014/main" id="{818C904A-E960-4987-AEC3-EC7CF6090E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1503795" cy="59426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76200</xdr:rowOff>
    </xdr:from>
    <xdr:ext cx="1503795" cy="594265"/>
    <xdr:pic>
      <xdr:nvPicPr>
        <xdr:cNvPr id="2" name="Picture 1">
          <a:extLst>
            <a:ext uri="{FF2B5EF4-FFF2-40B4-BE49-F238E27FC236}">
              <a16:creationId xmlns:a16="http://schemas.microsoft.com/office/drawing/2014/main" id="{CC9C4FB0-9364-418E-A465-805CEF7A93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76200"/>
          <a:ext cx="1503795" cy="5942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zoomScale="85" zoomScaleNormal="85" workbookViewId="0">
      <selection activeCell="B6" sqref="B6"/>
    </sheetView>
  </sheetViews>
  <sheetFormatPr defaultColWidth="8.81640625" defaultRowHeight="14.5" x14ac:dyDescent="0.35"/>
  <cols>
    <col min="1" max="1" width="5.453125" customWidth="1"/>
    <col min="2" max="2" width="115.7265625" customWidth="1"/>
    <col min="3" max="3" width="12.453125" customWidth="1"/>
    <col min="4" max="5" width="13" customWidth="1"/>
    <col min="6" max="6" width="24.453125" customWidth="1"/>
    <col min="7" max="7" width="10.453125" customWidth="1"/>
    <col min="8" max="8" width="11.81640625" customWidth="1"/>
    <col min="9" max="17" width="13.453125" customWidth="1"/>
  </cols>
  <sheetData>
    <row r="1" spans="2:23" s="4" customFormat="1" ht="15" customHeight="1" x14ac:dyDescent="0.35"/>
    <row r="2" spans="2:23" s="4" customFormat="1" ht="14.5" customHeight="1" x14ac:dyDescent="0.35"/>
    <row r="3" spans="2:23" s="4" customFormat="1" ht="14.5" customHeight="1" x14ac:dyDescent="0.35"/>
    <row r="4" spans="2:23" s="4" customFormat="1" ht="20.149999999999999" customHeight="1" x14ac:dyDescent="0.35"/>
    <row r="5" spans="2:23" s="4" customFormat="1" ht="36" x14ac:dyDescent="0.35">
      <c r="B5" s="11" t="s">
        <v>0</v>
      </c>
      <c r="C5" s="10"/>
      <c r="D5" s="10"/>
      <c r="E5" s="10"/>
      <c r="F5" s="10"/>
      <c r="G5" s="10"/>
      <c r="H5" s="10"/>
      <c r="I5" s="10"/>
      <c r="J5" s="10"/>
      <c r="K5" s="10"/>
      <c r="L5" s="10"/>
      <c r="M5" s="10"/>
      <c r="N5" s="10"/>
      <c r="O5" s="10"/>
      <c r="P5" s="10"/>
      <c r="Q5" s="10"/>
      <c r="R5" s="10"/>
    </row>
    <row r="6" spans="2:23" ht="211.5" customHeight="1" x14ac:dyDescent="0.35">
      <c r="B6" s="18" t="s">
        <v>38</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C5laGHaaBrR0R9doDzfcZ84m+NCyQ95hyNCY+C1rkNLXCG4/xqPAU4a9MRm9eq1casghQvzpP+dBwnvddLHnWA==" saltValue="r1kn/KdieGk8aztbQ6WeUA=="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54932-429D-4ECA-A5DB-C2FF60B79FFF}">
  <dimension ref="A1:Q17"/>
  <sheetViews>
    <sheetView workbookViewId="0">
      <selection activeCell="G6" sqref="G6"/>
    </sheetView>
  </sheetViews>
  <sheetFormatPr defaultColWidth="8.54296875" defaultRowHeight="14.5" x14ac:dyDescent="0.35"/>
  <cols>
    <col min="1" max="1" width="16.453125" customWidth="1"/>
    <col min="2" max="2" width="26.54296875" customWidth="1"/>
    <col min="3" max="3" width="10.453125" bestFit="1" customWidth="1"/>
    <col min="4" max="4" width="11.453125" style="22" customWidth="1"/>
    <col min="5" max="5" width="12.81640625" style="22" customWidth="1"/>
    <col min="6" max="6" width="11.81640625" customWidth="1"/>
    <col min="7" max="7" width="12.453125" customWidth="1"/>
    <col min="8" max="8" width="16.453125" customWidth="1"/>
    <col min="9" max="9" width="8.453125"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s>
  <sheetData>
    <row r="1" spans="1:17" x14ac:dyDescent="0.35">
      <c r="A1" s="4"/>
      <c r="B1" s="24" t="s">
        <v>0</v>
      </c>
      <c r="C1" s="24"/>
      <c r="D1" s="24"/>
      <c r="E1" s="24"/>
      <c r="F1" s="4"/>
      <c r="G1" s="4"/>
      <c r="H1" s="4"/>
      <c r="I1" s="4"/>
      <c r="J1" s="4"/>
      <c r="K1" s="4"/>
      <c r="L1" s="4"/>
      <c r="M1" s="4"/>
      <c r="N1" s="4"/>
      <c r="O1" s="4"/>
      <c r="P1" s="4"/>
      <c r="Q1" s="4"/>
    </row>
    <row r="2" spans="1:17" x14ac:dyDescent="0.35">
      <c r="A2" s="4"/>
      <c r="B2" s="24"/>
      <c r="C2" s="24"/>
      <c r="D2" s="24"/>
      <c r="E2" s="24"/>
      <c r="F2" s="4"/>
      <c r="G2" s="4"/>
      <c r="H2" s="4"/>
      <c r="I2" s="4"/>
      <c r="J2" s="4"/>
      <c r="K2" s="4"/>
      <c r="L2" s="4"/>
      <c r="M2" s="4"/>
      <c r="N2" s="4"/>
      <c r="O2" s="4"/>
      <c r="P2" s="4"/>
      <c r="Q2" s="4"/>
    </row>
    <row r="3" spans="1:17" x14ac:dyDescent="0.35">
      <c r="A3" s="4"/>
      <c r="B3" s="24"/>
      <c r="C3" s="24"/>
      <c r="D3" s="24"/>
      <c r="E3" s="24"/>
      <c r="F3" s="4"/>
      <c r="G3" s="4"/>
      <c r="H3" s="4"/>
      <c r="I3" s="4"/>
      <c r="J3" s="4"/>
      <c r="K3" s="4"/>
      <c r="L3" s="4"/>
      <c r="M3" s="4"/>
      <c r="N3" s="4"/>
      <c r="O3" s="4"/>
      <c r="P3" s="4"/>
      <c r="Q3" s="4"/>
    </row>
    <row r="4" spans="1:17" x14ac:dyDescent="0.35">
      <c r="A4" s="4"/>
      <c r="B4" s="25"/>
      <c r="C4" s="25"/>
      <c r="D4" s="25"/>
      <c r="E4" s="25"/>
      <c r="F4" s="4"/>
      <c r="G4" s="4"/>
      <c r="H4" s="4"/>
      <c r="I4" s="4"/>
      <c r="J4" s="4"/>
      <c r="K4" s="4"/>
      <c r="L4" s="4"/>
      <c r="M4" s="4"/>
      <c r="N4" s="4"/>
      <c r="O4" s="4"/>
      <c r="P4" s="4"/>
      <c r="Q4" s="4"/>
    </row>
    <row r="5" spans="1:17" ht="29" x14ac:dyDescent="0.35">
      <c r="A5" s="5" t="s">
        <v>1</v>
      </c>
      <c r="B5" s="5" t="s">
        <v>2</v>
      </c>
      <c r="C5" s="5" t="s">
        <v>3</v>
      </c>
      <c r="D5" s="20" t="s">
        <v>4</v>
      </c>
      <c r="E5" s="20" t="s">
        <v>5</v>
      </c>
      <c r="F5" s="5" t="s">
        <v>6</v>
      </c>
      <c r="G5" s="5" t="s">
        <v>7</v>
      </c>
      <c r="H5" s="5" t="s">
        <v>8</v>
      </c>
      <c r="I5" s="6" t="s">
        <v>9</v>
      </c>
      <c r="J5" s="6" t="s">
        <v>10</v>
      </c>
      <c r="K5" s="6" t="s">
        <v>11</v>
      </c>
      <c r="L5" s="6" t="s">
        <v>12</v>
      </c>
      <c r="M5" s="6" t="s">
        <v>13</v>
      </c>
      <c r="N5" s="6" t="s">
        <v>14</v>
      </c>
      <c r="O5" s="6" t="s">
        <v>39</v>
      </c>
      <c r="P5" s="6" t="s">
        <v>15</v>
      </c>
      <c r="Q5" s="6" t="s">
        <v>16</v>
      </c>
    </row>
    <row r="6" spans="1:17" x14ac:dyDescent="0.35">
      <c r="A6" s="8" t="s">
        <v>20</v>
      </c>
      <c r="B6" s="12" t="s">
        <v>21</v>
      </c>
      <c r="C6" s="8" t="s">
        <v>22</v>
      </c>
      <c r="D6" s="21">
        <v>44927</v>
      </c>
      <c r="E6" s="21">
        <v>45016</v>
      </c>
      <c r="F6" s="8" t="s">
        <v>19</v>
      </c>
      <c r="G6" s="8"/>
      <c r="H6" s="8"/>
      <c r="I6" s="8" t="s">
        <v>19</v>
      </c>
      <c r="J6" s="9">
        <v>18</v>
      </c>
      <c r="K6" s="8"/>
      <c r="L6" s="9"/>
      <c r="N6" s="3">
        <f t="shared" ref="N6" si="0">SUM(I6:M6)</f>
        <v>18</v>
      </c>
      <c r="Q6" s="3">
        <f t="shared" ref="Q6" si="1">SUM(N6:P6)</f>
        <v>18</v>
      </c>
    </row>
    <row r="7" spans="1:17" ht="15" thickBot="1" x14ac:dyDescent="0.4">
      <c r="I7" s="7">
        <f t="shared" ref="I7:Q7" si="2">SUM(I6:I6)</f>
        <v>0</v>
      </c>
      <c r="J7" s="7">
        <f t="shared" si="2"/>
        <v>18</v>
      </c>
      <c r="K7" s="7">
        <f t="shared" si="2"/>
        <v>0</v>
      </c>
      <c r="L7" s="7">
        <f t="shared" si="2"/>
        <v>0</v>
      </c>
      <c r="M7" s="7">
        <f t="shared" si="2"/>
        <v>0</v>
      </c>
      <c r="N7" s="7">
        <f t="shared" si="2"/>
        <v>18</v>
      </c>
      <c r="O7" s="7">
        <f t="shared" si="2"/>
        <v>0</v>
      </c>
      <c r="P7" s="7">
        <f t="shared" si="2"/>
        <v>0</v>
      </c>
      <c r="Q7" s="7">
        <f t="shared" si="2"/>
        <v>18</v>
      </c>
    </row>
    <row r="8" spans="1:17" ht="15" thickTop="1" x14ac:dyDescent="0.35"/>
    <row r="17" spans="17:17" x14ac:dyDescent="0.35">
      <c r="Q17" s="3" t="s">
        <v>19</v>
      </c>
    </row>
  </sheetData>
  <sheetProtection algorithmName="SHA-512" hashValue="KCEdlkdDr4S3bu0oJHHkSLF9BVFOJcAro5hYzOOdigdT6Z/VfVELiTeVn2eY23FNA1cgM0wGmP333uXu5asOsw==" saltValue="5hO6FVo3rsXVVMTg2R4KEg=="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021D7-BA78-4D84-8124-59D3C0AA2D7A}">
  <dimension ref="A1:Q12"/>
  <sheetViews>
    <sheetView workbookViewId="0">
      <selection activeCell="F2" sqref="F2"/>
    </sheetView>
  </sheetViews>
  <sheetFormatPr defaultColWidth="8.54296875" defaultRowHeight="14.5" x14ac:dyDescent="0.35"/>
  <cols>
    <col min="1" max="1" width="13.26953125" customWidth="1"/>
    <col min="2" max="2" width="40.453125" customWidth="1"/>
    <col min="3" max="3" width="10.453125" bestFit="1" customWidth="1"/>
    <col min="4" max="4" width="11.453125" style="22" customWidth="1"/>
    <col min="5" max="5" width="12.81640625" style="22" customWidth="1"/>
    <col min="6" max="6" width="11.81640625" customWidth="1"/>
    <col min="7" max="7" width="12.453125" customWidth="1"/>
    <col min="8" max="8" width="16.453125" customWidth="1"/>
    <col min="9" max="9" width="9.7265625"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s>
  <sheetData>
    <row r="1" spans="1:17" x14ac:dyDescent="0.35">
      <c r="A1" s="4"/>
      <c r="B1" s="24" t="s">
        <v>0</v>
      </c>
      <c r="C1" s="24"/>
      <c r="D1" s="24"/>
      <c r="E1" s="24"/>
      <c r="F1" s="4"/>
      <c r="G1" s="4"/>
      <c r="H1" s="4"/>
      <c r="I1" s="4"/>
      <c r="J1" s="4"/>
      <c r="K1" s="4"/>
      <c r="L1" s="4"/>
      <c r="M1" s="4"/>
      <c r="N1" s="4"/>
      <c r="O1" s="4"/>
      <c r="P1" s="4"/>
      <c r="Q1" s="4"/>
    </row>
    <row r="2" spans="1:17" x14ac:dyDescent="0.35">
      <c r="A2" s="4"/>
      <c r="B2" s="24"/>
      <c r="C2" s="24"/>
      <c r="D2" s="24"/>
      <c r="E2" s="24"/>
      <c r="F2" s="4"/>
      <c r="G2" s="4"/>
      <c r="H2" s="4"/>
      <c r="I2" s="4"/>
      <c r="J2" s="4"/>
      <c r="K2" s="4"/>
      <c r="L2" s="4"/>
      <c r="M2" s="4"/>
      <c r="N2" s="4"/>
      <c r="O2" s="4"/>
      <c r="P2" s="4"/>
      <c r="Q2" s="4"/>
    </row>
    <row r="3" spans="1:17" x14ac:dyDescent="0.35">
      <c r="A3" s="4"/>
      <c r="B3" s="24"/>
      <c r="C3" s="24"/>
      <c r="D3" s="24"/>
      <c r="E3" s="24"/>
      <c r="F3" s="4"/>
      <c r="G3" s="4"/>
      <c r="H3" s="4"/>
      <c r="I3" s="4"/>
      <c r="J3" s="4"/>
      <c r="K3" s="4"/>
      <c r="L3" s="4"/>
      <c r="M3" s="4"/>
      <c r="N3" s="4"/>
      <c r="O3" s="4"/>
      <c r="P3" s="4"/>
      <c r="Q3" s="4"/>
    </row>
    <row r="4" spans="1:17" x14ac:dyDescent="0.35">
      <c r="A4" s="4"/>
      <c r="B4" s="25"/>
      <c r="C4" s="25"/>
      <c r="D4" s="25"/>
      <c r="E4" s="25"/>
      <c r="F4" s="4"/>
      <c r="G4" s="4"/>
      <c r="H4" s="4"/>
      <c r="I4" s="4"/>
      <c r="J4" s="4"/>
      <c r="K4" s="4"/>
      <c r="L4" s="4"/>
      <c r="M4" s="4"/>
      <c r="N4" s="4"/>
      <c r="O4" s="4"/>
      <c r="P4" s="4"/>
      <c r="Q4" s="4"/>
    </row>
    <row r="5" spans="1:17" ht="29" x14ac:dyDescent="0.35">
      <c r="A5" s="5" t="s">
        <v>1</v>
      </c>
      <c r="B5" s="5" t="s">
        <v>2</v>
      </c>
      <c r="C5" s="5" t="s">
        <v>3</v>
      </c>
      <c r="D5" s="20" t="s">
        <v>4</v>
      </c>
      <c r="E5" s="20" t="s">
        <v>5</v>
      </c>
      <c r="F5" s="5" t="s">
        <v>6</v>
      </c>
      <c r="G5" s="5" t="s">
        <v>7</v>
      </c>
      <c r="H5" s="5" t="s">
        <v>8</v>
      </c>
      <c r="I5" s="6" t="s">
        <v>9</v>
      </c>
      <c r="J5" s="6" t="s">
        <v>10</v>
      </c>
      <c r="K5" s="6" t="s">
        <v>11</v>
      </c>
      <c r="L5" s="6" t="s">
        <v>12</v>
      </c>
      <c r="M5" s="6" t="s">
        <v>13</v>
      </c>
      <c r="N5" s="6" t="s">
        <v>14</v>
      </c>
      <c r="O5" s="6" t="s">
        <v>39</v>
      </c>
      <c r="P5" s="6" t="s">
        <v>15</v>
      </c>
      <c r="Q5" s="6" t="s">
        <v>16</v>
      </c>
    </row>
    <row r="6" spans="1:17" x14ac:dyDescent="0.35">
      <c r="A6" s="8" t="s">
        <v>23</v>
      </c>
      <c r="B6" s="12" t="s">
        <v>24</v>
      </c>
      <c r="C6" s="8" t="s">
        <v>22</v>
      </c>
      <c r="D6" s="21">
        <v>44869</v>
      </c>
      <c r="E6" s="21">
        <v>44871</v>
      </c>
      <c r="F6" s="8" t="s">
        <v>25</v>
      </c>
      <c r="G6" s="8"/>
      <c r="H6" s="8"/>
      <c r="I6" s="8">
        <v>717.56</v>
      </c>
      <c r="J6" s="9"/>
      <c r="K6" s="9"/>
      <c r="L6" s="9"/>
      <c r="N6" s="3">
        <f t="shared" ref="N6" si="0">SUM(I6:M6)</f>
        <v>717.56</v>
      </c>
      <c r="Q6" s="3">
        <f t="shared" ref="Q6" si="1">SUM(N6:P6)</f>
        <v>717.56</v>
      </c>
    </row>
    <row r="7" spans="1:17" x14ac:dyDescent="0.35">
      <c r="A7" s="8" t="s">
        <v>23</v>
      </c>
      <c r="B7" s="12" t="s">
        <v>24</v>
      </c>
      <c r="C7" s="8" t="s">
        <v>17</v>
      </c>
      <c r="D7" s="21">
        <v>44880</v>
      </c>
      <c r="E7" s="21">
        <v>44883</v>
      </c>
      <c r="F7" s="8" t="s">
        <v>18</v>
      </c>
      <c r="G7" s="8"/>
      <c r="H7" s="8" t="s">
        <v>19</v>
      </c>
      <c r="I7" s="15"/>
      <c r="J7" s="9">
        <f>-1001.07+1099.42</f>
        <v>98.350000000000023</v>
      </c>
      <c r="K7" s="9">
        <v>613.02</v>
      </c>
      <c r="L7" s="9"/>
      <c r="N7" s="3">
        <f t="shared" ref="N7" si="2">SUM(I7:M7)</f>
        <v>711.37</v>
      </c>
      <c r="Q7" s="3">
        <f t="shared" ref="Q7" si="3">SUM(N7:P7)</f>
        <v>711.37</v>
      </c>
    </row>
    <row r="8" spans="1:17" x14ac:dyDescent="0.35">
      <c r="A8" s="8" t="s">
        <v>23</v>
      </c>
      <c r="B8" s="12" t="s">
        <v>24</v>
      </c>
      <c r="C8" s="8" t="s">
        <v>26</v>
      </c>
      <c r="D8" s="21">
        <v>44972</v>
      </c>
      <c r="E8" s="21">
        <v>44973</v>
      </c>
      <c r="F8" s="8" t="s">
        <v>27</v>
      </c>
      <c r="G8" s="8"/>
      <c r="H8" s="8" t="s">
        <v>19</v>
      </c>
      <c r="I8" s="15"/>
      <c r="J8" s="9"/>
      <c r="K8" s="9">
        <v>233.86</v>
      </c>
      <c r="L8" s="9"/>
      <c r="N8" s="3">
        <f t="shared" ref="N8" si="4">SUM(I8:M8)</f>
        <v>233.86</v>
      </c>
      <c r="Q8" s="3">
        <f t="shared" ref="Q8" si="5">SUM(N8:P8)</f>
        <v>233.86</v>
      </c>
    </row>
    <row r="9" spans="1:17" ht="15" thickBot="1" x14ac:dyDescent="0.4">
      <c r="I9" s="7">
        <f t="shared" ref="I9:Q9" si="6">SUM(I6:I8)</f>
        <v>717.56</v>
      </c>
      <c r="J9" s="7">
        <f t="shared" si="6"/>
        <v>98.350000000000023</v>
      </c>
      <c r="K9" s="7">
        <f t="shared" si="6"/>
        <v>846.88</v>
      </c>
      <c r="L9" s="7">
        <f t="shared" si="6"/>
        <v>0</v>
      </c>
      <c r="M9" s="7">
        <f t="shared" si="6"/>
        <v>0</v>
      </c>
      <c r="N9" s="7">
        <f t="shared" si="6"/>
        <v>1662.79</v>
      </c>
      <c r="O9" s="7">
        <f t="shared" si="6"/>
        <v>0</v>
      </c>
      <c r="P9" s="7">
        <f t="shared" si="6"/>
        <v>0</v>
      </c>
      <c r="Q9" s="7">
        <f t="shared" si="6"/>
        <v>1662.79</v>
      </c>
    </row>
    <row r="10" spans="1:17" ht="15" thickTop="1" x14ac:dyDescent="0.35">
      <c r="D10" s="23"/>
    </row>
    <row r="11" spans="1:17" x14ac:dyDescent="0.35">
      <c r="D11" s="23"/>
    </row>
    <row r="12" spans="1:17" x14ac:dyDescent="0.35">
      <c r="D12" s="23"/>
    </row>
  </sheetData>
  <sheetProtection algorithmName="SHA-512" hashValue="PR1T/mE9Osku6uAVfPyKJoSMlkEDxnGu8xck1ofCM63b6NN6AHDZIxKcXEP0h7hIsmi7hAKZoNbkyltx3PKFvQ==" saltValue="YonBQhc1215aWLTaUrpM6w==" spinCount="100000" sheet="1" objects="1" scenarios="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BA4D-29A1-4699-AA45-8AA9BDD15D9B}">
  <dimension ref="A1:Q12"/>
  <sheetViews>
    <sheetView workbookViewId="0">
      <selection activeCell="F2" sqref="F2"/>
    </sheetView>
  </sheetViews>
  <sheetFormatPr defaultColWidth="8.54296875" defaultRowHeight="14.5" x14ac:dyDescent="0.35"/>
  <cols>
    <col min="1" max="1" width="13.26953125" customWidth="1"/>
    <col min="2" max="2" width="40.453125" customWidth="1"/>
    <col min="3" max="3" width="10.453125" bestFit="1" customWidth="1"/>
    <col min="4" max="4" width="11.453125" style="22" customWidth="1"/>
    <col min="5" max="5" width="12.81640625" style="22" customWidth="1"/>
    <col min="6" max="6" width="11.81640625" customWidth="1"/>
    <col min="7" max="7" width="12.453125" customWidth="1"/>
    <col min="8" max="8" width="16.453125" customWidth="1"/>
    <col min="9" max="9" width="9.7265625"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s>
  <sheetData>
    <row r="1" spans="1:17" x14ac:dyDescent="0.35">
      <c r="A1" s="4"/>
      <c r="B1" s="24" t="s">
        <v>0</v>
      </c>
      <c r="C1" s="24"/>
      <c r="D1" s="24"/>
      <c r="E1" s="24"/>
      <c r="F1" s="4"/>
      <c r="G1" s="4"/>
      <c r="H1" s="4"/>
      <c r="I1" s="4"/>
      <c r="J1" s="4"/>
      <c r="K1" s="4"/>
      <c r="L1" s="4"/>
      <c r="M1" s="4"/>
      <c r="N1" s="4"/>
      <c r="O1" s="4"/>
      <c r="P1" s="4"/>
      <c r="Q1" s="4"/>
    </row>
    <row r="2" spans="1:17" x14ac:dyDescent="0.35">
      <c r="A2" s="4"/>
      <c r="B2" s="24"/>
      <c r="C2" s="24"/>
      <c r="D2" s="24"/>
      <c r="E2" s="24"/>
      <c r="F2" s="4"/>
      <c r="G2" s="4"/>
      <c r="H2" s="4"/>
      <c r="I2" s="4"/>
      <c r="J2" s="4"/>
      <c r="K2" s="4"/>
      <c r="L2" s="4"/>
      <c r="M2" s="4"/>
      <c r="N2" s="4"/>
      <c r="O2" s="4"/>
      <c r="P2" s="4"/>
      <c r="Q2" s="4"/>
    </row>
    <row r="3" spans="1:17" x14ac:dyDescent="0.35">
      <c r="A3" s="4"/>
      <c r="B3" s="24"/>
      <c r="C3" s="24"/>
      <c r="D3" s="24"/>
      <c r="E3" s="24"/>
      <c r="F3" s="4"/>
      <c r="G3" s="4"/>
      <c r="H3" s="4"/>
      <c r="I3" s="4"/>
      <c r="J3" s="4"/>
      <c r="K3" s="4"/>
      <c r="L3" s="4"/>
      <c r="M3" s="4"/>
      <c r="N3" s="4"/>
      <c r="O3" s="4"/>
      <c r="P3" s="4"/>
      <c r="Q3" s="4"/>
    </row>
    <row r="4" spans="1:17" x14ac:dyDescent="0.35">
      <c r="A4" s="4"/>
      <c r="B4" s="25"/>
      <c r="C4" s="25"/>
      <c r="D4" s="25"/>
      <c r="E4" s="25"/>
      <c r="F4" s="4"/>
      <c r="G4" s="4"/>
      <c r="H4" s="4"/>
      <c r="I4" s="4"/>
      <c r="J4" s="4"/>
      <c r="K4" s="4"/>
      <c r="L4" s="4"/>
      <c r="M4" s="4"/>
      <c r="N4" s="4"/>
      <c r="O4" s="4"/>
      <c r="P4" s="4"/>
      <c r="Q4" s="4"/>
    </row>
    <row r="5" spans="1:17" ht="29" x14ac:dyDescent="0.35">
      <c r="A5" s="5" t="s">
        <v>1</v>
      </c>
      <c r="B5" s="5" t="s">
        <v>2</v>
      </c>
      <c r="C5" s="5" t="s">
        <v>3</v>
      </c>
      <c r="D5" s="20" t="s">
        <v>4</v>
      </c>
      <c r="E5" s="20" t="s">
        <v>5</v>
      </c>
      <c r="F5" s="5" t="s">
        <v>6</v>
      </c>
      <c r="G5" s="5" t="s">
        <v>7</v>
      </c>
      <c r="H5" s="5" t="s">
        <v>8</v>
      </c>
      <c r="I5" s="6" t="s">
        <v>9</v>
      </c>
      <c r="J5" s="6" t="s">
        <v>10</v>
      </c>
      <c r="K5" s="6" t="s">
        <v>11</v>
      </c>
      <c r="L5" s="6" t="s">
        <v>12</v>
      </c>
      <c r="M5" s="6" t="s">
        <v>13</v>
      </c>
      <c r="N5" s="6" t="s">
        <v>14</v>
      </c>
      <c r="O5" s="6" t="s">
        <v>39</v>
      </c>
      <c r="P5" s="6" t="s">
        <v>15</v>
      </c>
      <c r="Q5" s="6" t="s">
        <v>16</v>
      </c>
    </row>
    <row r="6" spans="1:17" x14ac:dyDescent="0.35">
      <c r="A6" s="8" t="s">
        <v>28</v>
      </c>
      <c r="B6" s="12" t="s">
        <v>29</v>
      </c>
      <c r="C6" s="8" t="s">
        <v>22</v>
      </c>
      <c r="D6" s="21">
        <v>44825</v>
      </c>
      <c r="E6" s="21">
        <v>44826</v>
      </c>
      <c r="F6" s="8" t="s">
        <v>30</v>
      </c>
      <c r="G6" s="8"/>
      <c r="H6" s="8"/>
      <c r="I6" s="8" t="s">
        <v>19</v>
      </c>
      <c r="J6" s="9"/>
      <c r="K6" s="9">
        <v>286.75</v>
      </c>
      <c r="L6" s="9"/>
      <c r="N6" s="3">
        <f t="shared" ref="N6" si="0">SUM(I6:M6)</f>
        <v>286.75</v>
      </c>
      <c r="Q6" s="3">
        <f t="shared" ref="Q6" si="1">SUM(N6:P6)</f>
        <v>286.75</v>
      </c>
    </row>
    <row r="7" spans="1:17" x14ac:dyDescent="0.35">
      <c r="A7" s="8" t="s">
        <v>28</v>
      </c>
      <c r="B7" s="12" t="s">
        <v>29</v>
      </c>
      <c r="C7" s="8" t="s">
        <v>22</v>
      </c>
      <c r="D7" s="21">
        <v>44826</v>
      </c>
      <c r="E7" s="21">
        <v>44827</v>
      </c>
      <c r="F7" s="8" t="s">
        <v>31</v>
      </c>
      <c r="G7" s="8"/>
      <c r="H7" s="8"/>
      <c r="I7" s="8" t="s">
        <v>19</v>
      </c>
      <c r="J7" s="9"/>
      <c r="K7" s="9">
        <v>211.54</v>
      </c>
      <c r="L7" s="9"/>
      <c r="N7" s="3">
        <f t="shared" ref="N7:N8" si="2">SUM(I7:M7)</f>
        <v>211.54</v>
      </c>
      <c r="Q7" s="3">
        <f t="shared" ref="Q7:Q8" si="3">SUM(N7:P7)</f>
        <v>211.54</v>
      </c>
    </row>
    <row r="8" spans="1:17" x14ac:dyDescent="0.35">
      <c r="A8" s="8" t="s">
        <v>28</v>
      </c>
      <c r="B8" s="12" t="s">
        <v>29</v>
      </c>
      <c r="C8" s="8" t="s">
        <v>17</v>
      </c>
      <c r="D8" s="21">
        <v>44880</v>
      </c>
      <c r="E8" s="21">
        <v>44883</v>
      </c>
      <c r="F8" s="8" t="s">
        <v>18</v>
      </c>
      <c r="G8" s="8"/>
      <c r="H8" s="8" t="s">
        <v>19</v>
      </c>
      <c r="I8" s="15">
        <v>707.89</v>
      </c>
      <c r="J8" s="9" t="s">
        <v>19</v>
      </c>
      <c r="K8" s="19">
        <f>2035.84-707.89</f>
        <v>1327.9499999999998</v>
      </c>
      <c r="L8" s="9"/>
      <c r="N8" s="3">
        <f t="shared" si="2"/>
        <v>2035.8399999999997</v>
      </c>
      <c r="Q8" s="3">
        <f t="shared" si="3"/>
        <v>2035.8399999999997</v>
      </c>
    </row>
    <row r="9" spans="1:17" ht="15" thickBot="1" x14ac:dyDescent="0.4">
      <c r="I9" s="7">
        <f t="shared" ref="I9:Q9" si="4">SUM(I7:I8)</f>
        <v>707.89</v>
      </c>
      <c r="J9" s="7">
        <f t="shared" si="4"/>
        <v>0</v>
      </c>
      <c r="K9" s="7">
        <f t="shared" si="4"/>
        <v>1539.4899999999998</v>
      </c>
      <c r="L9" s="7">
        <f t="shared" si="4"/>
        <v>0</v>
      </c>
      <c r="M9" s="7">
        <f t="shared" si="4"/>
        <v>0</v>
      </c>
      <c r="N9" s="7">
        <f t="shared" si="4"/>
        <v>2247.3799999999997</v>
      </c>
      <c r="O9" s="7">
        <f t="shared" si="4"/>
        <v>0</v>
      </c>
      <c r="P9" s="7">
        <f t="shared" si="4"/>
        <v>0</v>
      </c>
      <c r="Q9" s="7">
        <f t="shared" si="4"/>
        <v>2247.3799999999997</v>
      </c>
    </row>
    <row r="10" spans="1:17" ht="15" thickTop="1" x14ac:dyDescent="0.35">
      <c r="D10" s="23"/>
    </row>
    <row r="11" spans="1:17" x14ac:dyDescent="0.35">
      <c r="D11" s="23"/>
    </row>
    <row r="12" spans="1:17" x14ac:dyDescent="0.35">
      <c r="D12" s="23"/>
    </row>
  </sheetData>
  <sheetProtection algorithmName="SHA-512" hashValue="trZqjlAAFEdzTZIpvCFi/NvdzBnLaMHbXZmNx5CQO2DWCt9A6bD/M9Su4VoTdn7Gfdd65SItJWH1OEDN6pQc5Q==" saltValue="a3CZKJf05k0BcH71uXb1tQ==" spinCount="100000" sheet="1" objects="1" scenarios="1" selectLockedCells="1" selectUnlockedCells="1"/>
  <mergeCells count="1">
    <mergeCell ref="B1: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5608-7A73-47C6-B884-A9951EED7530}">
  <dimension ref="A1:Q10"/>
  <sheetViews>
    <sheetView workbookViewId="0">
      <selection activeCell="E6" sqref="E6"/>
    </sheetView>
  </sheetViews>
  <sheetFormatPr defaultColWidth="8.54296875" defaultRowHeight="14.5" x14ac:dyDescent="0.35"/>
  <cols>
    <col min="1" max="1" width="14.453125" customWidth="1"/>
    <col min="2" max="2" width="36.81640625" customWidth="1"/>
    <col min="3" max="3" width="10.453125" bestFit="1" customWidth="1"/>
    <col min="4" max="4" width="11.453125" style="22" customWidth="1"/>
    <col min="5" max="5" width="12.81640625" style="22" customWidth="1"/>
    <col min="6" max="6" width="11.81640625" customWidth="1"/>
    <col min="7" max="7" width="12.453125" customWidth="1"/>
    <col min="8" max="8" width="16.453125" customWidth="1"/>
    <col min="9" max="9" width="8.453125"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s>
  <sheetData>
    <row r="1" spans="1:17" x14ac:dyDescent="0.35">
      <c r="A1" s="4"/>
      <c r="B1" s="24" t="s">
        <v>0</v>
      </c>
      <c r="C1" s="24"/>
      <c r="D1" s="24"/>
      <c r="E1" s="24"/>
      <c r="F1" s="4"/>
      <c r="G1" s="4"/>
      <c r="H1" s="4"/>
      <c r="I1" s="4"/>
      <c r="J1" s="4"/>
      <c r="K1" s="4"/>
      <c r="L1" s="4"/>
      <c r="M1" s="4"/>
      <c r="N1" s="4"/>
      <c r="O1" s="4"/>
      <c r="P1" s="4"/>
      <c r="Q1" s="4"/>
    </row>
    <row r="2" spans="1:17" x14ac:dyDescent="0.35">
      <c r="A2" s="4"/>
      <c r="B2" s="24"/>
      <c r="C2" s="24"/>
      <c r="D2" s="24"/>
      <c r="E2" s="24"/>
      <c r="F2" s="4"/>
      <c r="G2" s="4"/>
      <c r="H2" s="4"/>
      <c r="I2" s="4"/>
      <c r="J2" s="4"/>
      <c r="K2" s="4"/>
      <c r="L2" s="4"/>
      <c r="M2" s="4"/>
      <c r="N2" s="4"/>
      <c r="O2" s="4"/>
      <c r="P2" s="4"/>
      <c r="Q2" s="4"/>
    </row>
    <row r="3" spans="1:17" x14ac:dyDescent="0.35">
      <c r="A3" s="4"/>
      <c r="B3" s="24"/>
      <c r="C3" s="24"/>
      <c r="D3" s="24"/>
      <c r="E3" s="24"/>
      <c r="F3" s="4"/>
      <c r="G3" s="4"/>
      <c r="H3" s="4"/>
      <c r="I3" s="4"/>
      <c r="J3" s="4"/>
      <c r="K3" s="4"/>
      <c r="L3" s="4"/>
      <c r="M3" s="4"/>
      <c r="N3" s="4"/>
      <c r="O3" s="4"/>
      <c r="P3" s="4"/>
      <c r="Q3" s="4"/>
    </row>
    <row r="4" spans="1:17" x14ac:dyDescent="0.35">
      <c r="A4" s="4"/>
      <c r="B4" s="25"/>
      <c r="C4" s="25"/>
      <c r="D4" s="25"/>
      <c r="E4" s="25"/>
      <c r="F4" s="4"/>
      <c r="G4" s="4"/>
      <c r="H4" s="4"/>
      <c r="I4" s="4"/>
      <c r="J4" s="4"/>
      <c r="K4" s="4"/>
      <c r="L4" s="4"/>
      <c r="M4" s="4"/>
      <c r="N4" s="4"/>
      <c r="O4" s="4"/>
      <c r="P4" s="4"/>
      <c r="Q4" s="4"/>
    </row>
    <row r="5" spans="1:17" ht="29" x14ac:dyDescent="0.35">
      <c r="A5" s="5" t="s">
        <v>1</v>
      </c>
      <c r="B5" s="5" t="s">
        <v>2</v>
      </c>
      <c r="C5" s="5" t="s">
        <v>3</v>
      </c>
      <c r="D5" s="20" t="s">
        <v>4</v>
      </c>
      <c r="E5" s="20" t="s">
        <v>5</v>
      </c>
      <c r="F5" s="5" t="s">
        <v>6</v>
      </c>
      <c r="G5" s="5" t="s">
        <v>7</v>
      </c>
      <c r="H5" s="5" t="s">
        <v>8</v>
      </c>
      <c r="I5" s="6" t="s">
        <v>9</v>
      </c>
      <c r="J5" s="6" t="s">
        <v>10</v>
      </c>
      <c r="K5" s="6" t="s">
        <v>11</v>
      </c>
      <c r="L5" s="6" t="s">
        <v>12</v>
      </c>
      <c r="M5" s="6" t="s">
        <v>13</v>
      </c>
      <c r="N5" s="6" t="s">
        <v>14</v>
      </c>
      <c r="O5" s="6" t="s">
        <v>39</v>
      </c>
      <c r="P5" s="6" t="s">
        <v>15</v>
      </c>
      <c r="Q5" s="6" t="s">
        <v>16</v>
      </c>
    </row>
    <row r="6" spans="1:17" x14ac:dyDescent="0.35">
      <c r="A6" s="8" t="s">
        <v>32</v>
      </c>
      <c r="B6" s="12" t="s">
        <v>33</v>
      </c>
      <c r="C6" s="8" t="s">
        <v>34</v>
      </c>
      <c r="D6" s="21">
        <v>44927</v>
      </c>
      <c r="E6" s="21">
        <v>45016</v>
      </c>
      <c r="F6" s="17" t="s">
        <v>35</v>
      </c>
      <c r="G6" s="13"/>
      <c r="H6" s="13"/>
      <c r="I6" s="14" t="s">
        <v>19</v>
      </c>
      <c r="J6" s="14">
        <f>24+13.28+25.76</f>
        <v>63.040000000000006</v>
      </c>
      <c r="K6" s="16" t="s">
        <v>19</v>
      </c>
      <c r="L6" s="14"/>
      <c r="M6" s="14"/>
      <c r="N6" s="3">
        <f t="shared" ref="N6" si="0">SUM(I6:M6)</f>
        <v>63.040000000000006</v>
      </c>
      <c r="O6" s="14"/>
      <c r="P6" s="14"/>
      <c r="Q6" s="3">
        <f t="shared" ref="Q6" si="1">SUM(N6:P6)</f>
        <v>63.040000000000006</v>
      </c>
    </row>
    <row r="7" spans="1:17" ht="15" thickBot="1" x14ac:dyDescent="0.4">
      <c r="I7" s="7">
        <f t="shared" ref="I7:Q7" si="2">SUM(I6:I6)</f>
        <v>0</v>
      </c>
      <c r="J7" s="7">
        <f t="shared" si="2"/>
        <v>63.040000000000006</v>
      </c>
      <c r="K7" s="7">
        <f t="shared" si="2"/>
        <v>0</v>
      </c>
      <c r="L7" s="7">
        <f t="shared" si="2"/>
        <v>0</v>
      </c>
      <c r="M7" s="7">
        <f t="shared" si="2"/>
        <v>0</v>
      </c>
      <c r="N7" s="7">
        <f t="shared" si="2"/>
        <v>63.040000000000006</v>
      </c>
      <c r="O7" s="7">
        <f t="shared" si="2"/>
        <v>0</v>
      </c>
      <c r="P7" s="7">
        <f t="shared" si="2"/>
        <v>0</v>
      </c>
      <c r="Q7" s="7">
        <f t="shared" si="2"/>
        <v>63.040000000000006</v>
      </c>
    </row>
    <row r="8" spans="1:17" ht="15" thickTop="1" x14ac:dyDescent="0.35">
      <c r="D8" s="23"/>
    </row>
    <row r="9" spans="1:17" x14ac:dyDescent="0.35">
      <c r="D9" s="23"/>
    </row>
    <row r="10" spans="1:17" x14ac:dyDescent="0.35">
      <c r="D10" s="23"/>
    </row>
  </sheetData>
  <sheetProtection algorithmName="SHA-512" hashValue="/QeJf548ivlAZPMctUV05IM+GKU+xN7e6UQ4aMbF86kCCEV3sSDbrGF11EvsxB21nxtiegP/1mRN6PbFkCb7Hw==" saltValue="odGzGGbHyT7ylDzbZl53oA==" spinCount="100000" sheet="1" objects="1" scenarios="1" selectLockedCells="1" selectUnlockedCells="1"/>
  <mergeCells count="1">
    <mergeCell ref="B1:E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2AE37-C5A2-464D-B786-07049047850E}">
  <dimension ref="A1:Q17"/>
  <sheetViews>
    <sheetView workbookViewId="0">
      <selection activeCell="F2" sqref="F2"/>
    </sheetView>
  </sheetViews>
  <sheetFormatPr defaultColWidth="8.54296875" defaultRowHeight="14.5" x14ac:dyDescent="0.35"/>
  <cols>
    <col min="1" max="1" width="16.453125" customWidth="1"/>
    <col min="2" max="2" width="26.54296875" customWidth="1"/>
    <col min="3" max="3" width="10.453125" bestFit="1" customWidth="1"/>
    <col min="4" max="4" width="11.453125" style="22" customWidth="1"/>
    <col min="5" max="5" width="12.81640625" style="22" customWidth="1"/>
    <col min="6" max="6" width="11.81640625" customWidth="1"/>
    <col min="7" max="7" width="12.453125" customWidth="1"/>
    <col min="8" max="8" width="16.453125" customWidth="1"/>
    <col min="9" max="9" width="8.453125"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s>
  <sheetData>
    <row r="1" spans="1:17" x14ac:dyDescent="0.35">
      <c r="A1" s="4"/>
      <c r="B1" s="24" t="s">
        <v>0</v>
      </c>
      <c r="C1" s="24"/>
      <c r="D1" s="24"/>
      <c r="E1" s="24"/>
      <c r="F1" s="4"/>
      <c r="G1" s="4"/>
      <c r="H1" s="4"/>
      <c r="I1" s="4"/>
      <c r="J1" s="4"/>
      <c r="K1" s="4"/>
      <c r="L1" s="4"/>
      <c r="M1" s="4"/>
      <c r="N1" s="4"/>
      <c r="O1" s="4"/>
      <c r="P1" s="4"/>
      <c r="Q1" s="4"/>
    </row>
    <row r="2" spans="1:17" x14ac:dyDescent="0.35">
      <c r="A2" s="4"/>
      <c r="B2" s="24"/>
      <c r="C2" s="24"/>
      <c r="D2" s="24"/>
      <c r="E2" s="24"/>
      <c r="F2" s="4"/>
      <c r="G2" s="4"/>
      <c r="H2" s="4"/>
      <c r="I2" s="4"/>
      <c r="J2" s="4"/>
      <c r="K2" s="4"/>
      <c r="L2" s="4"/>
      <c r="M2" s="4"/>
      <c r="N2" s="4"/>
      <c r="O2" s="4"/>
      <c r="P2" s="4"/>
      <c r="Q2" s="4"/>
    </row>
    <row r="3" spans="1:17" x14ac:dyDescent="0.35">
      <c r="A3" s="4"/>
      <c r="B3" s="24"/>
      <c r="C3" s="24"/>
      <c r="D3" s="24"/>
      <c r="E3" s="24"/>
      <c r="F3" s="4"/>
      <c r="G3" s="4"/>
      <c r="H3" s="4"/>
      <c r="I3" s="4"/>
      <c r="J3" s="4"/>
      <c r="K3" s="4"/>
      <c r="L3" s="4"/>
      <c r="M3" s="4"/>
      <c r="N3" s="4"/>
      <c r="O3" s="4"/>
      <c r="P3" s="4"/>
      <c r="Q3" s="4"/>
    </row>
    <row r="4" spans="1:17" x14ac:dyDescent="0.35">
      <c r="A4" s="4"/>
      <c r="B4" s="25"/>
      <c r="C4" s="25"/>
      <c r="D4" s="25"/>
      <c r="E4" s="25"/>
      <c r="F4" s="4"/>
      <c r="G4" s="4"/>
      <c r="H4" s="4"/>
      <c r="I4" s="4"/>
      <c r="J4" s="4"/>
      <c r="K4" s="4"/>
      <c r="L4" s="4"/>
      <c r="M4" s="4"/>
      <c r="N4" s="4"/>
      <c r="O4" s="4"/>
      <c r="P4" s="4"/>
      <c r="Q4" s="4"/>
    </row>
    <row r="5" spans="1:17" ht="29" x14ac:dyDescent="0.35">
      <c r="A5" s="5" t="s">
        <v>1</v>
      </c>
      <c r="B5" s="5" t="s">
        <v>2</v>
      </c>
      <c r="C5" s="5" t="s">
        <v>3</v>
      </c>
      <c r="D5" s="20" t="s">
        <v>4</v>
      </c>
      <c r="E5" s="20" t="s">
        <v>5</v>
      </c>
      <c r="F5" s="5" t="s">
        <v>6</v>
      </c>
      <c r="G5" s="5" t="s">
        <v>7</v>
      </c>
      <c r="H5" s="5" t="s">
        <v>8</v>
      </c>
      <c r="I5" s="6" t="s">
        <v>9</v>
      </c>
      <c r="J5" s="6" t="s">
        <v>10</v>
      </c>
      <c r="K5" s="6" t="s">
        <v>11</v>
      </c>
      <c r="L5" s="6" t="s">
        <v>12</v>
      </c>
      <c r="M5" s="6" t="s">
        <v>13</v>
      </c>
      <c r="N5" s="6" t="s">
        <v>14</v>
      </c>
      <c r="O5" s="6" t="s">
        <v>39</v>
      </c>
      <c r="P5" s="6" t="s">
        <v>15</v>
      </c>
      <c r="Q5" s="6" t="s">
        <v>16</v>
      </c>
    </row>
    <row r="6" spans="1:17" x14ac:dyDescent="0.35">
      <c r="A6" s="8" t="s">
        <v>36</v>
      </c>
      <c r="B6" s="12" t="s">
        <v>37</v>
      </c>
      <c r="C6" s="8" t="s">
        <v>17</v>
      </c>
      <c r="D6" s="21">
        <v>44880</v>
      </c>
      <c r="E6" s="21">
        <v>44883</v>
      </c>
      <c r="F6" s="8" t="s">
        <v>18</v>
      </c>
      <c r="G6" s="8"/>
      <c r="H6" s="8"/>
      <c r="I6" s="8" t="s">
        <v>19</v>
      </c>
      <c r="J6" s="9" t="s">
        <v>19</v>
      </c>
      <c r="K6" s="8">
        <v>756.47</v>
      </c>
      <c r="L6" s="9"/>
      <c r="N6" s="3">
        <f t="shared" ref="N6" si="0">SUM(I6:M6)</f>
        <v>756.47</v>
      </c>
      <c r="Q6" s="3">
        <f t="shared" ref="Q6" si="1">SUM(N6:P6)</f>
        <v>756.47</v>
      </c>
    </row>
    <row r="7" spans="1:17" ht="15" thickBot="1" x14ac:dyDescent="0.4">
      <c r="I7" s="7">
        <f t="shared" ref="I7:Q7" si="2">SUM(I6:I6)</f>
        <v>0</v>
      </c>
      <c r="J7" s="7">
        <f t="shared" si="2"/>
        <v>0</v>
      </c>
      <c r="K7" s="7">
        <f t="shared" si="2"/>
        <v>756.47</v>
      </c>
      <c r="L7" s="7">
        <f t="shared" si="2"/>
        <v>0</v>
      </c>
      <c r="M7" s="7">
        <f t="shared" si="2"/>
        <v>0</v>
      </c>
      <c r="N7" s="7">
        <f t="shared" si="2"/>
        <v>756.47</v>
      </c>
      <c r="O7" s="7">
        <f t="shared" si="2"/>
        <v>0</v>
      </c>
      <c r="P7" s="7">
        <f t="shared" si="2"/>
        <v>0</v>
      </c>
      <c r="Q7" s="7">
        <f t="shared" si="2"/>
        <v>756.47</v>
      </c>
    </row>
    <row r="8" spans="1:17" ht="15" thickTop="1" x14ac:dyDescent="0.35"/>
    <row r="17" spans="17:17" x14ac:dyDescent="0.35">
      <c r="Q17" s="3" t="s">
        <v>19</v>
      </c>
    </row>
  </sheetData>
  <sheetProtection algorithmName="SHA-512" hashValue="2DgNv8ie2hxk39IESA07ygqF7y23yrO2GVg0zbi5b8tLjg5p0heUbZYbJVdq6UlGxNXZ1uohTEK+Eq15iCga6g==" saltValue="c5x4487g3CEMUi+qpqF4Mw==" spinCount="100000" sheet="1" objects="1" scenarios="1" selectLockedCells="1" selectUnlockedCell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23D3C7FC7CD44A9883C1FACC0B0C84" ma:contentTypeVersion="18" ma:contentTypeDescription="Create a new document." ma:contentTypeScope="" ma:versionID="51b951ad9bc0476ada2b0822867b637a">
  <xsd:schema xmlns:xsd="http://www.w3.org/2001/XMLSchema" xmlns:xs="http://www.w3.org/2001/XMLSchema" xmlns:p="http://schemas.microsoft.com/office/2006/metadata/properties" xmlns:ns2="8572d1de-2f82-4fc3-9677-e21a18566da7" xmlns:ns3="718d5735-171b-4c09-92a7-2dc618fdf2e2" targetNamespace="http://schemas.microsoft.com/office/2006/metadata/properties" ma:root="true" ma:fieldsID="057b0bc6642be335def27450df93ea77" ns2:_="" ns3:_="">
    <xsd:import namespace="8572d1de-2f82-4fc3-9677-e21a18566da7"/>
    <xsd:import namespace="718d5735-171b-4c09-92a7-2dc618fdf2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72d1de-2f82-4fc3-9677-e21a18566d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bfffa80-fea8-4bc9-854c-26c949f2dd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8d5735-171b-4c09-92a7-2dc618fdf2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e566a01-3e0f-43d9-aab0-c311649c6ec4}" ma:internalName="TaxCatchAll" ma:showField="CatchAllData" ma:web="718d5735-171b-4c09-92a7-2dc618fdf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72d1de-2f82-4fc3-9677-e21a18566da7">
      <Terms xmlns="http://schemas.microsoft.com/office/infopath/2007/PartnerControls"/>
    </lcf76f155ced4ddcb4097134ff3c332f>
    <TaxCatchAll xmlns="718d5735-171b-4c09-92a7-2dc618fdf2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47C89-6E19-45D6-ABED-1EE62410F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72d1de-2f82-4fc3-9677-e21a18566da7"/>
    <ds:schemaRef ds:uri="718d5735-171b-4c09-92a7-2dc618fdf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1A568A-5D60-4AED-9966-EA1767D8AB81}">
  <ds:schemaRefs>
    <ds:schemaRef ds:uri="http://schemas.microsoft.com/office/2006/metadata/properties"/>
    <ds:schemaRef ds:uri="http://schemas.microsoft.com/office/infopath/2007/PartnerControls"/>
    <ds:schemaRef ds:uri="8572d1de-2f82-4fc3-9677-e21a18566da7"/>
    <ds:schemaRef ds:uri="718d5735-171b-4c09-92a7-2dc618fdf2e2"/>
  </ds:schemaRefs>
</ds:datastoreItem>
</file>

<file path=customXml/itemProps3.xml><?xml version="1.0" encoding="utf-8"?>
<ds:datastoreItem xmlns:ds="http://schemas.openxmlformats.org/officeDocument/2006/customXml" ds:itemID="{030C5414-A9BA-4339-A454-B1D6036438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Aperçu général</vt:lpstr>
      <vt:lpstr>Connie Dejak</vt:lpstr>
      <vt:lpstr>Janet Ihm</vt:lpstr>
      <vt:lpstr>David Lobo</vt:lpstr>
      <vt:lpstr>Ian Menard</vt:lpstr>
      <vt:lpstr>Denny Palarchio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2023-05-25T15:19:48Z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0x0101007F23D3C7FC7CD44A9883C1FACC0B0C84</vt:lpwstr>
  </property>
</Properties>
</file>